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ciitd-my.sharepoint.com/personal/jay_iitd_ac_in/Documents/Career/FacultyPositionSearch/IIT Delhi/DoD/Teaching/Courses/DDL 753 Design of Sustainable Habitats/Carbon_Footprint_Calculation/"/>
    </mc:Choice>
  </mc:AlternateContent>
  <xr:revisionPtr revIDLastSave="425" documentId="8_{007084B1-BA79-4D87-903A-6ADEBA970340}" xr6:coauthVersionLast="47" xr6:coauthVersionMax="47" xr10:uidLastSave="{090EE372-01EE-4458-9281-97A8B87FFFE1}"/>
  <bookViews>
    <workbookView xWindow="-96" yWindow="-96" windowWidth="23232" windowHeight="13872" xr2:uid="{503DBFF9-ABAD-40C8-8C4A-4B351DC1B714}"/>
  </bookViews>
  <sheets>
    <sheet name="TSG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D12" i="1" l="1"/>
  <c r="E12" i="1" s="1"/>
  <c r="F12" i="1" s="1"/>
  <c r="D33" i="1"/>
  <c r="D32" i="1"/>
  <c r="D31" i="1"/>
  <c r="D34" i="1" s="1"/>
  <c r="D22" i="1"/>
  <c r="D23" i="1"/>
  <c r="D24" i="1"/>
  <c r="D25" i="1"/>
  <c r="D26" i="1"/>
  <c r="D27" i="1"/>
  <c r="D21" i="1"/>
  <c r="B15" i="1"/>
  <c r="D28" i="1" l="1"/>
</calcChain>
</file>

<file path=xl/sharedStrings.xml><?xml version="1.0" encoding="utf-8"?>
<sst xmlns="http://schemas.openxmlformats.org/spreadsheetml/2006/main" count="104" uniqueCount="83">
  <si>
    <t>Electricity Bill</t>
  </si>
  <si>
    <t>Month</t>
  </si>
  <si>
    <t>Units</t>
  </si>
  <si>
    <t xml:space="preserve">Yearly </t>
  </si>
  <si>
    <t>Cooking Gas (kg)</t>
  </si>
  <si>
    <t>CO2 emissions (in kg CO2e)</t>
  </si>
  <si>
    <t>CO2 per km</t>
  </si>
  <si>
    <t>Travel type</t>
  </si>
  <si>
    <t>Total CO2</t>
  </si>
  <si>
    <t>Air</t>
  </si>
  <si>
    <t>Rail</t>
  </si>
  <si>
    <t>km</t>
  </si>
  <si>
    <t>Metro</t>
  </si>
  <si>
    <t>Bus</t>
  </si>
  <si>
    <t>Electric Bus</t>
  </si>
  <si>
    <t>Cab</t>
  </si>
  <si>
    <t>Electric Cab</t>
  </si>
  <si>
    <t>Petrol</t>
  </si>
  <si>
    <t>Diesel</t>
  </si>
  <si>
    <t>CNG</t>
  </si>
  <si>
    <t>litre</t>
  </si>
  <si>
    <t>CO2 per litre</t>
  </si>
  <si>
    <t>Air Travel</t>
  </si>
  <si>
    <t>My year is from 1 Jul 2023 to 30 June 2024</t>
  </si>
  <si>
    <t>Bhutan</t>
  </si>
  <si>
    <t>Delhi to Bagdogra</t>
  </si>
  <si>
    <t>Train Travel</t>
  </si>
  <si>
    <t>Bagdogra to Hasimara</t>
  </si>
  <si>
    <t>Hasimara to Thimphu</t>
  </si>
  <si>
    <t>Goa</t>
  </si>
  <si>
    <t>Ahmedabad</t>
  </si>
  <si>
    <t>Jodhpur</t>
  </si>
  <si>
    <t>Hyderabad</t>
  </si>
  <si>
    <t>Mysore</t>
  </si>
  <si>
    <t>Benog Tibba</t>
  </si>
  <si>
    <t>Delhi to Goa</t>
  </si>
  <si>
    <t>Delhi to Ahmedabad</t>
  </si>
  <si>
    <t>Delhi to Jodhpur</t>
  </si>
  <si>
    <t>Delhi to Hyderabad</t>
  </si>
  <si>
    <t>Bagdogra to Delhi</t>
  </si>
  <si>
    <t>Goa to Delhi</t>
  </si>
  <si>
    <t>Jodhpur to Delhi</t>
  </si>
  <si>
    <t>Hyderabad to Delhi</t>
  </si>
  <si>
    <t>Ahmedabad to Delhi</t>
  </si>
  <si>
    <t>Trip</t>
  </si>
  <si>
    <t>Delhi to Bangalore</t>
  </si>
  <si>
    <t>Bangalore to Delhi</t>
  </si>
  <si>
    <t>Cab Travel</t>
  </si>
  <si>
    <t>Bus Travel</t>
  </si>
  <si>
    <t>Hasimara to Bagdogra</t>
  </si>
  <si>
    <t>Thimphu to Hasimara</t>
  </si>
  <si>
    <t>Bangalore to Mysore</t>
  </si>
  <si>
    <t>Mysore to Bangalore</t>
  </si>
  <si>
    <t>Delhi to Dehradun</t>
  </si>
  <si>
    <t>Dehradun to Delhi</t>
  </si>
  <si>
    <t>Cab travel in Delhi</t>
  </si>
  <si>
    <t>4 times a month</t>
  </si>
  <si>
    <t>Dehradun to Benog Tibba</t>
  </si>
  <si>
    <t>Benog Tibba to Dehradun</t>
  </si>
  <si>
    <t>Metro Travel in Delhi</t>
  </si>
  <si>
    <t>once/twice a month</t>
  </si>
  <si>
    <t>Total</t>
  </si>
  <si>
    <t>Comments</t>
  </si>
  <si>
    <t>50 km a month = 600 km per year</t>
  </si>
  <si>
    <t>Driving car of my father - i10</t>
  </si>
  <si>
    <t>Cooking Gas Bill</t>
  </si>
  <si>
    <t>6th May to 14th July 2024</t>
  </si>
  <si>
    <t>No. of Days</t>
  </si>
  <si>
    <t>Units (SCM)</t>
  </si>
  <si>
    <t>Cooking Gas (scm)</t>
  </si>
  <si>
    <t>CO2 (in kg)</t>
  </si>
  <si>
    <t>13th March to 5th May 2024</t>
  </si>
  <si>
    <t>10th November 2023 to 9th Jan 2024</t>
  </si>
  <si>
    <t>10th Jan 2024 to 12th March 2023</t>
  </si>
  <si>
    <t>5th July 2023 to 7th Sept 2023</t>
  </si>
  <si>
    <t>8th Sept 2023 to 9th Nov 2023</t>
  </si>
  <si>
    <t>Assumptions</t>
  </si>
  <si>
    <t>I have not accounted for electricity use in my office and the classroom</t>
  </si>
  <si>
    <t>Product use, building energy, internet - cloud energy use not accounted for.</t>
  </si>
  <si>
    <t>Density of Piped Natural Gas (kg/m3)</t>
  </si>
  <si>
    <t>References</t>
  </si>
  <si>
    <t>https://www.solar.com/learn/what-is-the-carbon-footprint-of-solar-panels/#:~:text=Residential%20solar%20panels%20emit%20around,kilowatt%2Dhour%20of%20electricity%20generated.</t>
  </si>
  <si>
    <t>1 tCO2e/MWh is the emission factor for coal and 0.05 for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</si>
</sst>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1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 wrapText="1"/>
    </xf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400050</xdr:colOff>
      <xdr:row>0</xdr:row>
      <xdr:rowOff>131539</xdr:rowOff>
    </xdr:from>
    <xdr:to>
      <xdr:col>13</xdr:col>
      <xdr:colOff>556587</xdr:colOff>
      <xdr:row>13</xdr:row>
      <xdr:rowOff>115333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A93BB5-A907-E023-0840-58ABE6B14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8690" y="131539"/>
          <a:ext cx="6542097" cy="2361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6664-BFBF-4F17-AB4C-09EECD522415}">
  <dimension ref="A1:S49"/>
  <sheetViews>
    <sheetView tabSelected="1" topLeftCell="A3" workbookViewId="0">
      <selection activeCell="A19" sqref="A19"/>
    </sheetView>
  </sheetViews>
  <sheetFormatPr defaultRowHeight="14.4" x14ac:dyDescent="0.55000000000000004"/>
  <cols>
    <col min="1" max="1" width="22.9453125" bestFit="1" customWidth="1"/>
    <col min="2" max="2" width="24.47265625" bestFit="1" customWidth="1"/>
    <col min="3" max="3" width="10.83984375" bestFit="1" customWidth="1"/>
    <col min="4" max="4" width="30.3671875" bestFit="1" customWidth="1"/>
    <col min="5" max="5" width="14.1015625" style="2" bestFit="1" customWidth="1"/>
    <col min="6" max="6" width="10.1015625" bestFit="1" customWidth="1"/>
    <col min="7" max="7" width="17.1015625" bestFit="1" customWidth="1"/>
    <col min="8" max="8" width="10.3671875" bestFit="1" customWidth="1"/>
    <col min="9" max="9" width="16.3125" customWidth="1"/>
    <col min="12" max="12" width="17.89453125" bestFit="1" customWidth="1"/>
    <col min="15" max="15" width="20.26171875" bestFit="1" customWidth="1"/>
    <col min="18" max="18" width="17.3671875" bestFit="1" customWidth="1"/>
  </cols>
  <sheetData>
    <row r="1" spans="1:6" x14ac:dyDescent="0.55000000000000004">
      <c r="A1" s="3" t="s">
        <v>0</v>
      </c>
      <c r="D1" s="7" t="s">
        <v>65</v>
      </c>
    </row>
    <row r="2" spans="1:6" x14ac:dyDescent="0.55000000000000004">
      <c r="A2" s="4" t="s">
        <v>1</v>
      </c>
      <c r="B2" s="4" t="s">
        <v>2</v>
      </c>
      <c r="D2" s="8" t="s">
        <v>1</v>
      </c>
      <c r="E2" s="9" t="s">
        <v>67</v>
      </c>
      <c r="F2" s="8" t="s">
        <v>68</v>
      </c>
    </row>
    <row r="3" spans="1:6" x14ac:dyDescent="0.55000000000000004">
      <c r="A3" s="5">
        <v>45444</v>
      </c>
      <c r="B3" s="6">
        <v>102</v>
      </c>
      <c r="D3" s="10" t="s">
        <v>66</v>
      </c>
      <c r="E3" s="11">
        <v>70</v>
      </c>
      <c r="F3" s="10">
        <v>4.9000000000000004</v>
      </c>
    </row>
    <row r="4" spans="1:6" x14ac:dyDescent="0.55000000000000004">
      <c r="A4" s="5">
        <v>45413</v>
      </c>
      <c r="B4" s="6">
        <v>84</v>
      </c>
      <c r="D4" s="10" t="s">
        <v>71</v>
      </c>
      <c r="E4" s="11">
        <v>54</v>
      </c>
      <c r="F4" s="10">
        <v>5</v>
      </c>
    </row>
    <row r="5" spans="1:6" x14ac:dyDescent="0.55000000000000004">
      <c r="A5" s="5">
        <v>45383</v>
      </c>
      <c r="B5" s="6">
        <v>53</v>
      </c>
      <c r="D5" s="10" t="s">
        <v>73</v>
      </c>
      <c r="E5" s="11">
        <v>63</v>
      </c>
      <c r="F5" s="10">
        <v>5</v>
      </c>
    </row>
    <row r="6" spans="1:6" x14ac:dyDescent="0.55000000000000004">
      <c r="A6" s="5">
        <v>45352</v>
      </c>
      <c r="B6" s="6">
        <v>44</v>
      </c>
      <c r="D6" s="10" t="s">
        <v>72</v>
      </c>
      <c r="E6" s="11">
        <v>61</v>
      </c>
      <c r="F6" s="10">
        <v>4</v>
      </c>
    </row>
    <row r="7" spans="1:6" x14ac:dyDescent="0.55000000000000004">
      <c r="A7" s="5">
        <v>45323</v>
      </c>
      <c r="B7" s="6">
        <v>96</v>
      </c>
      <c r="D7" s="10" t="s">
        <v>75</v>
      </c>
      <c r="E7" s="11">
        <v>63</v>
      </c>
      <c r="F7" s="10">
        <v>6</v>
      </c>
    </row>
    <row r="8" spans="1:6" x14ac:dyDescent="0.55000000000000004">
      <c r="A8" s="5">
        <v>45292</v>
      </c>
      <c r="B8" s="6">
        <v>455</v>
      </c>
      <c r="D8" s="10" t="s">
        <v>74</v>
      </c>
      <c r="E8" s="11">
        <v>64</v>
      </c>
      <c r="F8" s="10">
        <v>6</v>
      </c>
    </row>
    <row r="9" spans="1:6" x14ac:dyDescent="0.55000000000000004">
      <c r="A9" s="5">
        <v>45261</v>
      </c>
      <c r="B9" s="6">
        <v>132</v>
      </c>
    </row>
    <row r="10" spans="1:6" x14ac:dyDescent="0.55000000000000004">
      <c r="A10" s="5">
        <v>45231</v>
      </c>
      <c r="B10" s="6">
        <v>47</v>
      </c>
    </row>
    <row r="11" spans="1:6" x14ac:dyDescent="0.55000000000000004">
      <c r="A11" s="5">
        <v>45200</v>
      </c>
      <c r="B11" s="6">
        <v>48</v>
      </c>
      <c r="D11" s="8" t="s">
        <v>69</v>
      </c>
      <c r="E11" s="8" t="s">
        <v>4</v>
      </c>
      <c r="F11" s="8" t="s">
        <v>70</v>
      </c>
    </row>
    <row r="12" spans="1:6" x14ac:dyDescent="0.55000000000000004">
      <c r="A12" s="5">
        <v>45170</v>
      </c>
      <c r="B12" s="6">
        <v>65</v>
      </c>
      <c r="D12" s="10">
        <f>30.9*365/375</f>
        <v>30.076000000000001</v>
      </c>
      <c r="E12" s="10">
        <f>0.65*D12</f>
        <v>19.549400000000002</v>
      </c>
      <c r="F12" s="8">
        <f>2.07*E12/2</f>
        <v>20.233629000000001</v>
      </c>
    </row>
    <row r="13" spans="1:6" x14ac:dyDescent="0.55000000000000004">
      <c r="A13" s="5">
        <v>45139</v>
      </c>
      <c r="B13" s="6">
        <v>77</v>
      </c>
    </row>
    <row r="14" spans="1:6" x14ac:dyDescent="0.55000000000000004">
      <c r="A14" s="5">
        <v>45108</v>
      </c>
      <c r="B14" s="6">
        <v>65</v>
      </c>
      <c r="D14" t="s">
        <v>79</v>
      </c>
      <c r="E14">
        <v>0.65</v>
      </c>
    </row>
    <row r="15" spans="1:6" x14ac:dyDescent="0.55000000000000004">
      <c r="A15" s="4" t="s">
        <v>3</v>
      </c>
      <c r="B15" s="6">
        <f>SUM(B3:B14)</f>
        <v>1268</v>
      </c>
    </row>
    <row r="17" spans="1:19" x14ac:dyDescent="0.55000000000000004">
      <c r="A17" s="3" t="s">
        <v>5</v>
      </c>
      <c r="B17" s="3">
        <f>B15*(1*0.78+0.05*0.22)/2</f>
        <v>501.49400000000003</v>
      </c>
    </row>
    <row r="18" spans="1:19" x14ac:dyDescent="0.55000000000000004">
      <c r="A18" t="s">
        <v>82</v>
      </c>
    </row>
    <row r="20" spans="1:19" x14ac:dyDescent="0.55000000000000004">
      <c r="A20" s="12" t="s">
        <v>7</v>
      </c>
      <c r="B20" s="12" t="s">
        <v>11</v>
      </c>
      <c r="C20" s="12" t="s">
        <v>6</v>
      </c>
      <c r="D20" s="12" t="s">
        <v>8</v>
      </c>
      <c r="E20" s="15" t="s">
        <v>62</v>
      </c>
      <c r="G20" s="12" t="s">
        <v>1</v>
      </c>
      <c r="H20" s="12" t="s">
        <v>44</v>
      </c>
      <c r="I20" s="12" t="s">
        <v>22</v>
      </c>
      <c r="J20" s="12" t="s">
        <v>11</v>
      </c>
      <c r="K20" s="13"/>
      <c r="L20" s="12" t="s">
        <v>26</v>
      </c>
      <c r="M20" s="12" t="s">
        <v>11</v>
      </c>
      <c r="N20" s="13"/>
      <c r="O20" s="12" t="s">
        <v>48</v>
      </c>
      <c r="P20" s="12" t="s">
        <v>11</v>
      </c>
      <c r="Q20" s="13"/>
      <c r="R20" s="12" t="s">
        <v>47</v>
      </c>
      <c r="S20" s="12" t="s">
        <v>11</v>
      </c>
    </row>
    <row r="21" spans="1:19" x14ac:dyDescent="0.55000000000000004">
      <c r="A21" s="13" t="s">
        <v>9</v>
      </c>
      <c r="B21" s="13">
        <v>12808</v>
      </c>
      <c r="C21" s="13">
        <v>0.121</v>
      </c>
      <c r="D21" s="16">
        <f>B21*C21</f>
        <v>1549.768</v>
      </c>
      <c r="E21" s="17"/>
      <c r="G21" s="14">
        <v>45108</v>
      </c>
      <c r="H21" s="12" t="s">
        <v>24</v>
      </c>
      <c r="I21" s="13" t="s">
        <v>25</v>
      </c>
      <c r="J21" s="13">
        <v>1121</v>
      </c>
      <c r="K21" s="13"/>
      <c r="L21" s="13" t="s">
        <v>27</v>
      </c>
      <c r="M21" s="13">
        <v>138</v>
      </c>
      <c r="N21" s="13"/>
      <c r="O21" s="13"/>
      <c r="P21" s="13"/>
      <c r="Q21" s="13"/>
      <c r="R21" s="13" t="s">
        <v>28</v>
      </c>
      <c r="S21" s="13">
        <v>165</v>
      </c>
    </row>
    <row r="22" spans="1:19" x14ac:dyDescent="0.55000000000000004">
      <c r="A22" s="13" t="s">
        <v>10</v>
      </c>
      <c r="B22" s="13">
        <v>3061</v>
      </c>
      <c r="C22" s="13">
        <v>7.7999999999999996E-3</v>
      </c>
      <c r="D22" s="16">
        <f t="shared" ref="D22:D27" si="0">B22*C22</f>
        <v>23.875799999999998</v>
      </c>
      <c r="E22" s="17"/>
      <c r="G22" s="14">
        <v>45108</v>
      </c>
      <c r="H22" s="12" t="s">
        <v>24</v>
      </c>
      <c r="I22" s="13" t="s">
        <v>39</v>
      </c>
      <c r="J22" s="13">
        <v>1121</v>
      </c>
      <c r="K22" s="13"/>
      <c r="L22" s="13" t="s">
        <v>49</v>
      </c>
      <c r="M22" s="13">
        <v>138</v>
      </c>
      <c r="N22" s="13"/>
      <c r="O22" s="13"/>
      <c r="P22" s="13"/>
      <c r="Q22" s="13"/>
      <c r="R22" s="13" t="s">
        <v>50</v>
      </c>
      <c r="S22" s="13">
        <v>165</v>
      </c>
    </row>
    <row r="23" spans="1:19" x14ac:dyDescent="0.55000000000000004">
      <c r="A23" s="13" t="s">
        <v>12</v>
      </c>
      <c r="B23" s="13">
        <v>600</v>
      </c>
      <c r="C23" s="13">
        <v>1.3899999999999999E-2</v>
      </c>
      <c r="D23" s="16">
        <f t="shared" si="0"/>
        <v>8.34</v>
      </c>
      <c r="E23" s="17"/>
      <c r="F23" s="1"/>
      <c r="G23" s="14">
        <v>45231</v>
      </c>
      <c r="H23" s="12" t="s">
        <v>29</v>
      </c>
      <c r="I23" s="13" t="s">
        <v>35</v>
      </c>
      <c r="J23" s="13">
        <v>1515</v>
      </c>
      <c r="K23" s="13"/>
      <c r="L23" s="13"/>
      <c r="M23" s="13"/>
      <c r="N23" s="13"/>
      <c r="O23" s="13"/>
      <c r="P23" s="13"/>
      <c r="Q23" s="13"/>
      <c r="R23" s="13"/>
      <c r="S23" s="13"/>
    </row>
    <row r="24" spans="1:19" x14ac:dyDescent="0.55000000000000004">
      <c r="A24" s="13" t="s">
        <v>13</v>
      </c>
      <c r="B24" s="13">
        <v>225</v>
      </c>
      <c r="C24" s="13">
        <v>5.3999999999999999E-2</v>
      </c>
      <c r="D24" s="16">
        <f t="shared" si="0"/>
        <v>12.15</v>
      </c>
      <c r="E24" s="17"/>
      <c r="G24" s="14">
        <v>45231</v>
      </c>
      <c r="H24" s="12" t="s">
        <v>29</v>
      </c>
      <c r="I24" s="13" t="s">
        <v>40</v>
      </c>
      <c r="J24" s="13">
        <v>1515</v>
      </c>
      <c r="K24" s="13"/>
      <c r="L24" s="13"/>
      <c r="M24" s="13"/>
      <c r="N24" s="13"/>
      <c r="O24" s="13"/>
      <c r="P24" s="13"/>
      <c r="Q24" s="13"/>
      <c r="R24" s="13"/>
      <c r="S24" s="13"/>
    </row>
    <row r="25" spans="1:19" x14ac:dyDescent="0.55000000000000004">
      <c r="A25" s="13" t="s">
        <v>14</v>
      </c>
      <c r="B25" s="13"/>
      <c r="C25" s="13">
        <v>3.7819999999999999E-2</v>
      </c>
      <c r="D25" s="16">
        <f t="shared" si="0"/>
        <v>0</v>
      </c>
      <c r="E25" s="17"/>
      <c r="G25" s="14">
        <v>45261</v>
      </c>
      <c r="H25" s="12" t="s">
        <v>30</v>
      </c>
      <c r="I25" s="13" t="s">
        <v>36</v>
      </c>
      <c r="J25" s="13">
        <v>775</v>
      </c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55000000000000004">
      <c r="A26" s="13" t="s">
        <v>15</v>
      </c>
      <c r="B26" s="13">
        <v>1430</v>
      </c>
      <c r="C26" s="13">
        <v>0.1431</v>
      </c>
      <c r="D26" s="16">
        <f t="shared" si="0"/>
        <v>204.63300000000001</v>
      </c>
      <c r="E26" s="17"/>
      <c r="G26" s="14">
        <v>45261</v>
      </c>
      <c r="H26" s="12" t="s">
        <v>30</v>
      </c>
      <c r="I26" s="13" t="s">
        <v>43</v>
      </c>
      <c r="J26" s="13">
        <v>775</v>
      </c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55000000000000004">
      <c r="A27" s="13" t="s">
        <v>16</v>
      </c>
      <c r="B27" s="13"/>
      <c r="C27" s="13">
        <v>0.10349999999999999</v>
      </c>
      <c r="D27" s="16">
        <f t="shared" si="0"/>
        <v>0</v>
      </c>
      <c r="E27" s="17"/>
      <c r="G27" s="14">
        <v>45323</v>
      </c>
      <c r="H27" s="12" t="s">
        <v>31</v>
      </c>
      <c r="I27" s="13"/>
      <c r="J27" s="13"/>
      <c r="K27" s="13"/>
      <c r="L27" s="13" t="s">
        <v>37</v>
      </c>
      <c r="M27" s="13">
        <v>660</v>
      </c>
      <c r="N27" s="13"/>
      <c r="O27" s="13"/>
      <c r="P27" s="13"/>
      <c r="Q27" s="13"/>
      <c r="R27" s="13"/>
      <c r="S27" s="13"/>
    </row>
    <row r="28" spans="1:19" x14ac:dyDescent="0.55000000000000004">
      <c r="A28" s="12" t="s">
        <v>61</v>
      </c>
      <c r="B28" s="13"/>
      <c r="C28" s="13"/>
      <c r="D28" s="18">
        <f>SUM(D21:D27)</f>
        <v>1798.7668000000001</v>
      </c>
      <c r="E28" s="19"/>
      <c r="G28" s="14">
        <v>45323</v>
      </c>
      <c r="H28" s="12" t="s">
        <v>31</v>
      </c>
      <c r="I28" s="13"/>
      <c r="J28" s="13"/>
      <c r="K28" s="13"/>
      <c r="L28" s="13" t="s">
        <v>41</v>
      </c>
      <c r="M28" s="13">
        <v>660</v>
      </c>
      <c r="N28" s="13"/>
      <c r="O28" s="13"/>
      <c r="P28" s="13"/>
      <c r="Q28" s="13"/>
      <c r="R28" s="13"/>
      <c r="S28" s="13"/>
    </row>
    <row r="29" spans="1:19" x14ac:dyDescent="0.55000000000000004">
      <c r="G29" s="14">
        <v>45413</v>
      </c>
      <c r="H29" s="12" t="s">
        <v>32</v>
      </c>
      <c r="I29" s="13" t="s">
        <v>38</v>
      </c>
      <c r="J29" s="13">
        <v>1253</v>
      </c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55000000000000004">
      <c r="A30" s="13"/>
      <c r="B30" s="12" t="s">
        <v>20</v>
      </c>
      <c r="C30" s="12" t="s">
        <v>21</v>
      </c>
      <c r="D30" s="12" t="s">
        <v>8</v>
      </c>
      <c r="E30" s="15" t="s">
        <v>62</v>
      </c>
      <c r="G30" s="14">
        <v>45413</v>
      </c>
      <c r="H30" s="12" t="s">
        <v>32</v>
      </c>
      <c r="I30" s="13" t="s">
        <v>42</v>
      </c>
      <c r="J30" s="13">
        <v>1253</v>
      </c>
      <c r="K30" s="13"/>
      <c r="L30" s="13"/>
      <c r="M30" s="13"/>
      <c r="N30" s="13"/>
      <c r="O30" s="13"/>
      <c r="P30" s="13"/>
      <c r="Q30" s="13"/>
      <c r="R30" s="13"/>
      <c r="S30" s="13"/>
    </row>
    <row r="31" spans="1:19" ht="28.8" x14ac:dyDescent="0.55000000000000004">
      <c r="A31" s="13" t="s">
        <v>17</v>
      </c>
      <c r="B31" s="13">
        <v>20</v>
      </c>
      <c r="C31" s="13">
        <v>2.34</v>
      </c>
      <c r="D31" s="16">
        <f t="shared" ref="D31:D33" si="1">B31*C31</f>
        <v>46.8</v>
      </c>
      <c r="E31" s="17" t="s">
        <v>64</v>
      </c>
      <c r="G31" s="14">
        <v>45413</v>
      </c>
      <c r="H31" s="12" t="s">
        <v>33</v>
      </c>
      <c r="I31" s="13" t="s">
        <v>45</v>
      </c>
      <c r="J31" s="13">
        <v>1740</v>
      </c>
      <c r="K31" s="13"/>
      <c r="L31" s="13"/>
      <c r="M31" s="13"/>
      <c r="N31" s="13"/>
      <c r="O31" s="13" t="s">
        <v>51</v>
      </c>
      <c r="P31" s="13">
        <v>145</v>
      </c>
      <c r="Q31" s="13"/>
      <c r="R31" s="13"/>
      <c r="S31" s="13"/>
    </row>
    <row r="32" spans="1:19" x14ac:dyDescent="0.55000000000000004">
      <c r="A32" s="13" t="s">
        <v>18</v>
      </c>
      <c r="B32" s="13">
        <v>0</v>
      </c>
      <c r="C32" s="13">
        <v>2.71</v>
      </c>
      <c r="D32" s="16">
        <f t="shared" si="1"/>
        <v>0</v>
      </c>
      <c r="E32" s="17"/>
      <c r="F32" s="1"/>
      <c r="G32" s="14">
        <v>45413</v>
      </c>
      <c r="H32" s="12" t="s">
        <v>33</v>
      </c>
      <c r="I32" s="13" t="s">
        <v>46</v>
      </c>
      <c r="J32" s="13">
        <v>1740</v>
      </c>
      <c r="K32" s="13"/>
      <c r="L32" s="13" t="s">
        <v>52</v>
      </c>
      <c r="M32" s="13">
        <v>145</v>
      </c>
      <c r="N32" s="13"/>
      <c r="O32" s="13"/>
      <c r="P32" s="13"/>
      <c r="Q32" s="13"/>
      <c r="R32" s="13"/>
      <c r="S32" s="13"/>
    </row>
    <row r="33" spans="1:19" x14ac:dyDescent="0.55000000000000004">
      <c r="A33" s="13" t="s">
        <v>19</v>
      </c>
      <c r="B33" s="13">
        <v>0</v>
      </c>
      <c r="C33" s="13">
        <v>2.0699999999999998</v>
      </c>
      <c r="D33" s="16">
        <f t="shared" si="1"/>
        <v>0</v>
      </c>
      <c r="E33" s="17"/>
      <c r="G33" s="14">
        <v>45444</v>
      </c>
      <c r="H33" s="12" t="s">
        <v>34</v>
      </c>
      <c r="I33" s="13"/>
      <c r="J33" s="13"/>
      <c r="K33" s="13"/>
      <c r="L33" s="13"/>
      <c r="M33" s="13"/>
      <c r="N33" s="13"/>
      <c r="O33" s="13" t="s">
        <v>57</v>
      </c>
      <c r="P33" s="13">
        <v>40</v>
      </c>
      <c r="Q33" s="13"/>
      <c r="R33" s="13" t="s">
        <v>53</v>
      </c>
      <c r="S33" s="13">
        <v>250</v>
      </c>
    </row>
    <row r="34" spans="1:19" x14ac:dyDescent="0.55000000000000004">
      <c r="A34" s="12" t="s">
        <v>61</v>
      </c>
      <c r="B34" s="13"/>
      <c r="C34" s="13"/>
      <c r="D34" s="18">
        <f>SUM(D31:D33)</f>
        <v>46.8</v>
      </c>
      <c r="E34" s="17"/>
      <c r="G34" s="14">
        <v>45444</v>
      </c>
      <c r="H34" s="12" t="s">
        <v>34</v>
      </c>
      <c r="I34" s="13"/>
      <c r="J34" s="13"/>
      <c r="K34" s="13"/>
      <c r="L34" s="13"/>
      <c r="M34" s="13"/>
      <c r="N34" s="13"/>
      <c r="O34" s="13" t="s">
        <v>58</v>
      </c>
      <c r="P34" s="13">
        <v>40</v>
      </c>
      <c r="Q34" s="13"/>
      <c r="R34" s="13" t="s">
        <v>54</v>
      </c>
      <c r="S34" s="13">
        <v>250</v>
      </c>
    </row>
    <row r="35" spans="1:19" x14ac:dyDescent="0.55000000000000004">
      <c r="G35" s="14">
        <v>45444</v>
      </c>
      <c r="H35" s="12" t="s">
        <v>31</v>
      </c>
      <c r="I35" s="13"/>
      <c r="J35" s="13"/>
      <c r="K35" s="13"/>
      <c r="L35" s="13" t="s">
        <v>37</v>
      </c>
      <c r="M35" s="13">
        <v>660</v>
      </c>
      <c r="N35" s="13"/>
      <c r="O35" s="13"/>
      <c r="P35" s="13"/>
      <c r="Q35" s="13"/>
      <c r="R35" s="13"/>
      <c r="S35" s="13"/>
    </row>
    <row r="36" spans="1:19" x14ac:dyDescent="0.55000000000000004">
      <c r="G36" s="14">
        <v>45444</v>
      </c>
      <c r="H36" s="12" t="s">
        <v>31</v>
      </c>
      <c r="I36" s="13"/>
      <c r="J36" s="13"/>
      <c r="K36" s="13"/>
      <c r="L36" s="13" t="s">
        <v>41</v>
      </c>
      <c r="M36" s="13">
        <v>660</v>
      </c>
      <c r="N36" s="13"/>
      <c r="O36" s="13"/>
      <c r="P36" s="13"/>
      <c r="Q36" s="13"/>
      <c r="R36" s="13"/>
      <c r="S36" s="13"/>
    </row>
    <row r="37" spans="1:19" x14ac:dyDescent="0.55000000000000004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x14ac:dyDescent="0.55000000000000004">
      <c r="G38" s="12" t="s">
        <v>55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x14ac:dyDescent="0.55000000000000004">
      <c r="G39" s="13" t="s">
        <v>56</v>
      </c>
      <c r="H39" s="13"/>
      <c r="I39" s="13" t="s">
        <v>63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x14ac:dyDescent="0.55000000000000004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55000000000000004">
      <c r="G41" s="12" t="s">
        <v>59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55000000000000004">
      <c r="G42" s="13" t="s">
        <v>60</v>
      </c>
      <c r="H42" s="13"/>
      <c r="I42" s="13" t="s">
        <v>63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6" spans="1:19" x14ac:dyDescent="0.55000000000000004">
      <c r="A46" s="1" t="s">
        <v>76</v>
      </c>
    </row>
    <row r="47" spans="1:19" x14ac:dyDescent="0.55000000000000004">
      <c r="A47" t="s">
        <v>23</v>
      </c>
    </row>
    <row r="48" spans="1:19" x14ac:dyDescent="0.55000000000000004">
      <c r="A48" t="s">
        <v>77</v>
      </c>
    </row>
    <row r="49" spans="1:1" x14ac:dyDescent="0.55000000000000004">
      <c r="A49" t="s">
        <v>78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F2DF-EDCB-4B48-BB8B-D5E8046F7C66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80</v>
      </c>
    </row>
    <row r="3" spans="1:1" x14ac:dyDescent="0.55000000000000004">
      <c r="A3" s="20" t="s">
        <v>81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Dhariwal</dc:creator>
  <cp:lastModifiedBy>Jay Dhariwal</cp:lastModifiedBy>
  <dcterms:created xsi:type="dcterms:W3CDTF">2024-07-24T12:13:52Z</dcterms:created>
  <dcterms:modified xsi:type="dcterms:W3CDTF">2024-08-01T08:58:24Z</dcterms:modified>
</cp:coreProperties>
</file>